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<sst xmlns="http://schemas.openxmlformats.org/spreadsheetml/2006/main" count="54" uniqueCount="53">
  <si>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</si>
  <si>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</si>
  <si>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</si>
  <si>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</si>
  <si>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</si>
  <si>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</si>
  <si>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</si>
  <si>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</si>
  <si>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</si>
  <si>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</si>
  <si>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</si>
  <si>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</si>
  <si>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</si>
  <si>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</si>
  <si>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</si>
  <si>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</si>
  <si>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</si>
  <si>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</si>
  <si>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</si>
  <si>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</si>
  <si>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</si>
  <si>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</si>
  <si>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</si>
  <si>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</si>
  <si>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</si>
  <si>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</si>
  <si>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</si>
  <si>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</si>
  <si>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</si>
  <si>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</si>
  <si>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</si>
  <si>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</si>
  <si>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</si>
  <si>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</si>
  <si>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</si>
  <si>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</si>
  <si>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</si>
  <si>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</si>
  <si>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</si>
  <si>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</si>
  <si>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</si>
  <si>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</si>
  <si>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</si>
  <si>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</si>
  <si>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</si>
  <si>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</si>
  <si>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</si>
  <si>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Su</t>
  </si>
  <si>
    <t>Modriča</t>
  </si>
  <si>
    <t>CASELOAD INDEX (the number of judges needed to cover the core caseload)</t>
  </si>
  <si>
    <t>Less commercial cases to be handled by the new Commercial Division in the Doboj Basic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</si>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</sst>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21" sqref="A21:IV2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216</v>
      </c>
      <c r="C8" s="12">
        <v>225</v>
      </c>
      <c r="D8" s="12">
        <v>182</v>
      </c>
      <c r="E8" s="12">
        <v>271</v>
      </c>
      <c r="F8" s="12">
        <v>134</v>
      </c>
      <c r="G8" s="12">
        <f>PRODUCT(F8,2)</f>
        <v>268</v>
      </c>
      <c r="H8" s="12">
        <f aca="true" t="shared" si="0" ref="H8:H20">AVERAGE(B8,C8,D8,E8,G8)</f>
        <v>232.4</v>
      </c>
      <c r="I8" s="12">
        <f aca="true" t="shared" si="1" ref="I8:I20">AVERAGE(E8,G8)</f>
        <v>269.5</v>
      </c>
      <c r="J8" s="12">
        <v>220</v>
      </c>
      <c r="K8" s="12">
        <f>POWER(J8,-1)</f>
        <v>0.004545454545454545</v>
      </c>
      <c r="L8" s="13">
        <f>PRODUCT(I8,K8)</f>
        <v>1.2249999999999999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119</v>
      </c>
      <c r="C9" s="12">
        <v>406</v>
      </c>
      <c r="D9" s="12">
        <v>142</v>
      </c>
      <c r="E9" s="12">
        <v>177</v>
      </c>
      <c r="F9" s="12">
        <v>67</v>
      </c>
      <c r="G9" s="12">
        <f aca="true" t="shared" si="2" ref="G9:G41">PRODUCT(F9,2)</f>
        <v>134</v>
      </c>
      <c r="H9" s="12">
        <f t="shared" si="0"/>
        <v>195.6</v>
      </c>
      <c r="I9" s="12">
        <f t="shared" si="1"/>
        <v>155.5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21</v>
      </c>
      <c r="C10" s="12">
        <v>16</v>
      </c>
      <c r="D10" s="12">
        <v>11</v>
      </c>
      <c r="E10" s="12">
        <v>14</v>
      </c>
      <c r="F10" s="12">
        <v>12</v>
      </c>
      <c r="G10" s="12">
        <f t="shared" si="2"/>
        <v>24</v>
      </c>
      <c r="H10" s="12">
        <f t="shared" si="0"/>
        <v>17.2</v>
      </c>
      <c r="I10" s="12">
        <f t="shared" si="1"/>
        <v>19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0.08636363636363636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30</v>
      </c>
      <c r="C11" s="12">
        <v>18</v>
      </c>
      <c r="D11" s="12">
        <v>44</v>
      </c>
      <c r="E11" s="12">
        <v>78</v>
      </c>
      <c r="F11" s="12">
        <v>56</v>
      </c>
      <c r="G11" s="12">
        <f t="shared" si="2"/>
        <v>112</v>
      </c>
      <c r="H11" s="12">
        <f t="shared" si="0"/>
        <v>56.4</v>
      </c>
      <c r="I11" s="12">
        <f t="shared" si="1"/>
        <v>95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686</v>
      </c>
      <c r="C12" s="12">
        <v>547</v>
      </c>
      <c r="D12" s="12">
        <v>778</v>
      </c>
      <c r="E12" s="12">
        <v>706</v>
      </c>
      <c r="F12" s="12">
        <v>306</v>
      </c>
      <c r="G12" s="12">
        <f t="shared" si="2"/>
        <v>612</v>
      </c>
      <c r="H12" s="12">
        <f t="shared" si="0"/>
        <v>665.8</v>
      </c>
      <c r="I12" s="12">
        <f t="shared" si="1"/>
        <v>659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202</v>
      </c>
      <c r="C13" s="12">
        <v>145</v>
      </c>
      <c r="D13" s="12">
        <v>164</v>
      </c>
      <c r="E13" s="12">
        <v>210</v>
      </c>
      <c r="F13" s="12">
        <v>118</v>
      </c>
      <c r="G13" s="12">
        <f t="shared" si="2"/>
        <v>236</v>
      </c>
      <c r="H13" s="12">
        <f t="shared" si="0"/>
        <v>191.4</v>
      </c>
      <c r="I13" s="12">
        <f t="shared" si="1"/>
        <v>223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304</v>
      </c>
      <c r="C14" s="12">
        <v>592</v>
      </c>
      <c r="D14" s="12">
        <v>760</v>
      </c>
      <c r="E14" s="12">
        <v>597</v>
      </c>
      <c r="F14" s="12">
        <v>342</v>
      </c>
      <c r="G14" s="12">
        <f t="shared" si="2"/>
        <v>684</v>
      </c>
      <c r="H14" s="12">
        <f t="shared" si="0"/>
        <v>587.4</v>
      </c>
      <c r="I14" s="12">
        <f t="shared" si="1"/>
        <v>640.5</v>
      </c>
      <c r="J14" s="12">
        <v>300</v>
      </c>
      <c r="K14" s="12">
        <f t="shared" si="3"/>
        <v>0.0033333333333333335</v>
      </c>
      <c r="L14" s="13">
        <f t="shared" si="4"/>
        <v>2.1350000000000002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15</v>
      </c>
      <c r="C15" s="12">
        <v>35</v>
      </c>
      <c r="D15" s="12">
        <v>69</v>
      </c>
      <c r="E15" s="12">
        <v>80</v>
      </c>
      <c r="F15" s="12">
        <v>25</v>
      </c>
      <c r="G15" s="12">
        <f t="shared" si="2"/>
        <v>50</v>
      </c>
      <c r="H15" s="12">
        <f t="shared" si="0"/>
        <v>49.8</v>
      </c>
      <c r="I15" s="12">
        <f t="shared" si="1"/>
        <v>65</v>
      </c>
      <c r="J15" s="12">
        <v>300</v>
      </c>
      <c r="K15" s="12">
        <f t="shared" si="3"/>
        <v>0.0033333333333333335</v>
      </c>
      <c r="L15" s="13">
        <f t="shared" si="4"/>
        <v>0.21666666666666667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>
        <v>1</v>
      </c>
      <c r="E16" s="12">
        <v>1</v>
      </c>
      <c r="F16" s="12">
        <v>0</v>
      </c>
      <c r="G16" s="12">
        <f t="shared" si="2"/>
        <v>0</v>
      </c>
      <c r="H16" s="12">
        <f t="shared" si="0"/>
        <v>0.6666666666666666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2</v>
      </c>
      <c r="D17" s="12">
        <v>2</v>
      </c>
      <c r="E17" s="12"/>
      <c r="F17" s="12">
        <v>1</v>
      </c>
      <c r="G17" s="12">
        <f t="shared" si="2"/>
        <v>2</v>
      </c>
      <c r="H17" s="12">
        <f t="shared" si="0"/>
        <v>1.75</v>
      </c>
      <c r="I17" s="12">
        <f t="shared" si="1"/>
        <v>2</v>
      </c>
      <c r="J17" s="12">
        <v>600</v>
      </c>
      <c r="K17" s="12">
        <f t="shared" si="3"/>
        <v>0.0016666666666666668</v>
      </c>
      <c r="L17" s="13">
        <f t="shared" si="4"/>
        <v>0.0033333333333333335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427</v>
      </c>
      <c r="C18" s="12">
        <v>635</v>
      </c>
      <c r="D18" s="12">
        <v>729</v>
      </c>
      <c r="E18" s="12">
        <v>667</v>
      </c>
      <c r="F18" s="12">
        <v>492</v>
      </c>
      <c r="G18" s="12">
        <f t="shared" si="2"/>
        <v>984</v>
      </c>
      <c r="H18" s="12">
        <f t="shared" si="0"/>
        <v>688.4</v>
      </c>
      <c r="I18" s="12">
        <f t="shared" si="1"/>
        <v>825.5</v>
      </c>
      <c r="J18" s="14">
        <v>750</v>
      </c>
      <c r="K18" s="12">
        <f t="shared" si="3"/>
        <v>0.0013333333333333333</v>
      </c>
      <c r="L18" s="13">
        <f t="shared" si="4"/>
        <v>1.1006666666666667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30</v>
      </c>
      <c r="C19" s="12">
        <v>13</v>
      </c>
      <c r="D19" s="12">
        <v>58</v>
      </c>
      <c r="E19" s="12">
        <v>55</v>
      </c>
      <c r="F19" s="12">
        <v>40</v>
      </c>
      <c r="G19" s="12">
        <f t="shared" si="2"/>
        <v>80</v>
      </c>
      <c r="H19" s="12">
        <f t="shared" si="0"/>
        <v>47.2</v>
      </c>
      <c r="I19" s="12">
        <f t="shared" si="1"/>
        <v>67.5</v>
      </c>
      <c r="J19" s="14">
        <v>300</v>
      </c>
      <c r="K19" s="12">
        <f t="shared" si="3"/>
        <v>0.0033333333333333335</v>
      </c>
      <c r="L19" s="13">
        <f t="shared" si="4"/>
        <v>0.225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247</v>
      </c>
      <c r="C20" s="12">
        <v>180</v>
      </c>
      <c r="D20" s="12">
        <v>183</v>
      </c>
      <c r="E20" s="12">
        <v>522</v>
      </c>
      <c r="F20" s="12">
        <v>645</v>
      </c>
      <c r="G20" s="12">
        <f t="shared" si="2"/>
        <v>1290</v>
      </c>
      <c r="H20" s="12">
        <f t="shared" si="0"/>
        <v>484.4</v>
      </c>
      <c r="I20" s="12">
        <f t="shared" si="1"/>
        <v>906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25</v>
      </c>
      <c r="C21" s="12">
        <v>65</v>
      </c>
      <c r="D21" s="12">
        <v>80</v>
      </c>
      <c r="E21" s="12">
        <v>82</v>
      </c>
      <c r="F21" s="12">
        <v>195</v>
      </c>
      <c r="G21" s="12">
        <f t="shared" si="2"/>
        <v>390</v>
      </c>
      <c r="H21" s="12">
        <f>AVERAGE(B21,C21,D21,E21,G21)</f>
        <v>128.4</v>
      </c>
      <c r="I21" s="12">
        <f>AVERAGE(E21,G21)</f>
        <v>236</v>
      </c>
      <c r="J21" s="14">
        <v>3300</v>
      </c>
      <c r="K21" s="12">
        <f t="shared" si="3"/>
        <v>0.00030303030303030303</v>
      </c>
      <c r="L21" s="13">
        <f t="shared" si="4"/>
        <v>0.07151515151515152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15</v>
      </c>
      <c r="C22" s="12">
        <v>50</v>
      </c>
      <c r="D22" s="12">
        <v>58</v>
      </c>
      <c r="E22" s="12">
        <v>54</v>
      </c>
      <c r="F22" s="12">
        <v>450</v>
      </c>
      <c r="G22" s="12">
        <f t="shared" si="2"/>
        <v>900</v>
      </c>
      <c r="H22" s="12">
        <f aca="true" t="shared" si="5" ref="H22:H41">AVERAGE(B22,C22,D22,E22,G22)</f>
        <v>215.4</v>
      </c>
      <c r="I22" s="12">
        <f aca="true" t="shared" si="6" ref="I22:I41">AVERAGE(E22,G22)</f>
        <v>477</v>
      </c>
      <c r="J22" s="14">
        <v>3300</v>
      </c>
      <c r="K22" s="12">
        <f t="shared" si="3"/>
        <v>0.00030303030303030303</v>
      </c>
      <c r="L22" s="13">
        <f t="shared" si="4"/>
        <v>0.14454545454545453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7</v>
      </c>
      <c r="C23" s="12">
        <v>10</v>
      </c>
      <c r="D23" s="12">
        <v>18</v>
      </c>
      <c r="E23" s="12">
        <v>22</v>
      </c>
      <c r="F23" s="12">
        <v>40</v>
      </c>
      <c r="G23" s="12">
        <f t="shared" si="2"/>
        <v>80</v>
      </c>
      <c r="H23" s="12">
        <f t="shared" si="5"/>
        <v>27.4</v>
      </c>
      <c r="I23" s="12">
        <f t="shared" si="6"/>
        <v>51</v>
      </c>
      <c r="J23" s="14">
        <v>3300</v>
      </c>
      <c r="K23" s="12">
        <f t="shared" si="3"/>
        <v>0.00030303030303030303</v>
      </c>
      <c r="L23" s="13">
        <f t="shared" si="4"/>
        <v>0.015454545454545455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3</v>
      </c>
      <c r="C24" s="12">
        <v>15</v>
      </c>
      <c r="D24" s="12">
        <v>4</v>
      </c>
      <c r="E24" s="12">
        <v>6</v>
      </c>
      <c r="F24" s="12">
        <v>5</v>
      </c>
      <c r="G24" s="12">
        <f t="shared" si="2"/>
        <v>10</v>
      </c>
      <c r="H24" s="12">
        <f t="shared" si="5"/>
        <v>7.6</v>
      </c>
      <c r="I24" s="12">
        <f t="shared" si="6"/>
        <v>8</v>
      </c>
      <c r="J24" s="14">
        <v>3300</v>
      </c>
      <c r="K24" s="12">
        <f t="shared" si="3"/>
        <v>0.00030303030303030303</v>
      </c>
      <c r="L24" s="13">
        <f t="shared" si="4"/>
        <v>0.0024242424242424242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23</v>
      </c>
      <c r="C25" s="12">
        <v>80</v>
      </c>
      <c r="D25" s="12">
        <v>230</v>
      </c>
      <c r="E25" s="12">
        <v>171</v>
      </c>
      <c r="F25" s="12">
        <v>92</v>
      </c>
      <c r="G25" s="12">
        <f t="shared" si="2"/>
        <v>184</v>
      </c>
      <c r="H25" s="12">
        <f t="shared" si="5"/>
        <v>137.6</v>
      </c>
      <c r="I25" s="12">
        <f t="shared" si="6"/>
        <v>177.5</v>
      </c>
      <c r="J25" s="14">
        <v>5500</v>
      </c>
      <c r="K25" s="12">
        <f t="shared" si="3"/>
        <v>0.0001818181818181818</v>
      </c>
      <c r="L25" s="13">
        <f t="shared" si="4"/>
        <v>0.03227272727272727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13</v>
      </c>
      <c r="C26" s="12">
        <v>60</v>
      </c>
      <c r="D26" s="12">
        <v>180</v>
      </c>
      <c r="E26" s="12">
        <v>140</v>
      </c>
      <c r="F26" s="12">
        <v>70</v>
      </c>
      <c r="G26" s="12">
        <f t="shared" si="2"/>
        <v>140</v>
      </c>
      <c r="H26" s="12">
        <f t="shared" si="5"/>
        <v>106.6</v>
      </c>
      <c r="I26" s="12">
        <f t="shared" si="6"/>
        <v>140</v>
      </c>
      <c r="J26" s="14">
        <v>5500</v>
      </c>
      <c r="K26" s="12">
        <f t="shared" si="3"/>
        <v>0.0001818181818181818</v>
      </c>
      <c r="L26" s="13">
        <f t="shared" si="4"/>
        <v>0.025454545454545452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10</v>
      </c>
      <c r="C27" s="12">
        <v>20</v>
      </c>
      <c r="D27" s="12">
        <v>50</v>
      </c>
      <c r="E27" s="12">
        <v>31</v>
      </c>
      <c r="F27" s="12">
        <v>22</v>
      </c>
      <c r="G27" s="12">
        <f t="shared" si="2"/>
        <v>44</v>
      </c>
      <c r="H27" s="12">
        <f t="shared" si="5"/>
        <v>31</v>
      </c>
      <c r="I27" s="12">
        <f t="shared" si="6"/>
        <v>37.5</v>
      </c>
      <c r="J27" s="14">
        <v>5500</v>
      </c>
      <c r="K27" s="12">
        <f t="shared" si="3"/>
        <v>0.0001818181818181818</v>
      </c>
      <c r="L27" s="13">
        <f t="shared" si="4"/>
        <v>0.006818181818181818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4</v>
      </c>
      <c r="C29" s="12">
        <v>21</v>
      </c>
      <c r="D29" s="12">
        <v>29</v>
      </c>
      <c r="E29" s="12">
        <v>41</v>
      </c>
      <c r="F29" s="12">
        <v>20</v>
      </c>
      <c r="G29" s="12">
        <f t="shared" si="2"/>
        <v>40</v>
      </c>
      <c r="H29" s="12">
        <f t="shared" si="5"/>
        <v>27</v>
      </c>
      <c r="I29" s="12">
        <f t="shared" si="6"/>
        <v>40.5</v>
      </c>
      <c r="J29" s="14">
        <v>300</v>
      </c>
      <c r="K29" s="12">
        <f t="shared" si="3"/>
        <v>0.0033333333333333335</v>
      </c>
      <c r="L29" s="13">
        <f t="shared" si="4"/>
        <v>0.135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19</v>
      </c>
      <c r="C30" s="12">
        <v>14</v>
      </c>
      <c r="D30" s="12">
        <v>7</v>
      </c>
      <c r="E30" s="12">
        <v>15</v>
      </c>
      <c r="F30" s="12">
        <v>6</v>
      </c>
      <c r="G30" s="12">
        <f t="shared" si="2"/>
        <v>12</v>
      </c>
      <c r="H30" s="12">
        <f t="shared" si="5"/>
        <v>13.4</v>
      </c>
      <c r="I30" s="12">
        <f t="shared" si="6"/>
        <v>13.5</v>
      </c>
      <c r="J30" s="14">
        <v>900</v>
      </c>
      <c r="K30" s="12">
        <f t="shared" si="3"/>
        <v>0.0011111111111111111</v>
      </c>
      <c r="L30" s="13">
        <f t="shared" si="4"/>
        <v>0.015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8</v>
      </c>
      <c r="C31" s="12">
        <v>35</v>
      </c>
      <c r="D31" s="12">
        <v>48</v>
      </c>
      <c r="E31" s="12">
        <v>52</v>
      </c>
      <c r="F31" s="12">
        <v>41</v>
      </c>
      <c r="G31" s="12">
        <f t="shared" si="2"/>
        <v>82</v>
      </c>
      <c r="H31" s="12">
        <f t="shared" si="5"/>
        <v>45</v>
      </c>
      <c r="I31" s="12">
        <f t="shared" si="6"/>
        <v>67</v>
      </c>
      <c r="J31" s="12">
        <v>700</v>
      </c>
      <c r="K31" s="12">
        <f t="shared" si="3"/>
        <v>0.0014285714285714286</v>
      </c>
      <c r="L31" s="13">
        <f t="shared" si="4"/>
        <v>0.09571428571428571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30</v>
      </c>
      <c r="C32" s="12">
        <v>34</v>
      </c>
      <c r="D32" s="12">
        <v>32</v>
      </c>
      <c r="E32" s="12">
        <v>34</v>
      </c>
      <c r="F32" s="12">
        <v>22</v>
      </c>
      <c r="G32" s="12">
        <f t="shared" si="2"/>
        <v>44</v>
      </c>
      <c r="H32" s="12">
        <f t="shared" si="5"/>
        <v>34.8</v>
      </c>
      <c r="I32" s="12">
        <f t="shared" si="6"/>
        <v>39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44</v>
      </c>
      <c r="K33" s="12">
        <f>POWER(J33,-1)</f>
        <v>0.022727272727272728</v>
      </c>
      <c r="L33" s="13">
        <f>PRODUCT(I33,K33)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</v>
      </c>
      <c r="C34" s="12"/>
      <c r="D34" s="12"/>
      <c r="E34" s="12"/>
      <c r="F34" s="12">
        <v>1</v>
      </c>
      <c r="G34" s="12">
        <f t="shared" si="2"/>
        <v>2</v>
      </c>
      <c r="H34" s="12">
        <f t="shared" si="5"/>
        <v>1.5</v>
      </c>
      <c r="I34" s="12">
        <f t="shared" si="6"/>
        <v>2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>
        <v>1</v>
      </c>
      <c r="D35" s="12"/>
      <c r="E35" s="12">
        <v>1</v>
      </c>
      <c r="F35" s="12">
        <v>0</v>
      </c>
      <c r="G35" s="12">
        <f t="shared" si="2"/>
        <v>0</v>
      </c>
      <c r="H35" s="12">
        <f t="shared" si="5"/>
        <v>0.6666666666666666</v>
      </c>
      <c r="I35" s="12">
        <f t="shared" si="6"/>
        <v>0.5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1747</v>
      </c>
      <c r="C36" s="12">
        <v>2176</v>
      </c>
      <c r="D36" s="12">
        <v>2740</v>
      </c>
      <c r="E36" s="12">
        <v>2505</v>
      </c>
      <c r="F36" s="12">
        <v>3259</v>
      </c>
      <c r="G36" s="12">
        <f t="shared" si="2"/>
        <v>6518</v>
      </c>
      <c r="H36" s="12">
        <f t="shared" si="5"/>
        <v>3137.2</v>
      </c>
      <c r="I36" s="12">
        <f t="shared" si="6"/>
        <v>4511.5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966</v>
      </c>
      <c r="C37" s="12">
        <v>1011</v>
      </c>
      <c r="D37" s="12">
        <v>1087</v>
      </c>
      <c r="E37" s="12">
        <v>1626</v>
      </c>
      <c r="F37" s="12">
        <v>746</v>
      </c>
      <c r="G37" s="12">
        <f t="shared" si="2"/>
        <v>1492</v>
      </c>
      <c r="H37" s="12">
        <f t="shared" si="5"/>
        <v>1236.4</v>
      </c>
      <c r="I37" s="12">
        <f t="shared" si="6"/>
        <v>1559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357</v>
      </c>
      <c r="C38" s="12">
        <v>947</v>
      </c>
      <c r="D38" s="12">
        <v>2042</v>
      </c>
      <c r="E38" s="12">
        <v>1639</v>
      </c>
      <c r="F38" s="12">
        <v>930</v>
      </c>
      <c r="G38" s="12">
        <f t="shared" si="2"/>
        <v>1860</v>
      </c>
      <c r="H38" s="12">
        <f t="shared" si="5"/>
        <v>1369</v>
      </c>
      <c r="I38" s="12">
        <f t="shared" si="6"/>
        <v>1749.5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809</v>
      </c>
      <c r="C39" s="12">
        <v>1775</v>
      </c>
      <c r="D39" s="12">
        <v>2728</v>
      </c>
      <c r="E39" s="12">
        <v>2247</v>
      </c>
      <c r="F39" s="12">
        <v>1551</v>
      </c>
      <c r="G39" s="12">
        <f t="shared" si="2"/>
        <v>3102</v>
      </c>
      <c r="H39" s="12">
        <f t="shared" si="5"/>
        <v>2132.2</v>
      </c>
      <c r="I39" s="12">
        <f t="shared" si="6"/>
        <v>2674.5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82</v>
      </c>
      <c r="C40" s="12">
        <v>54</v>
      </c>
      <c r="D40" s="12">
        <v>4</v>
      </c>
      <c r="E40" s="12">
        <v>153</v>
      </c>
      <c r="F40" s="12">
        <v>23</v>
      </c>
      <c r="G40" s="12">
        <f t="shared" si="2"/>
        <v>46</v>
      </c>
      <c r="H40" s="12">
        <f t="shared" si="5"/>
        <v>67.8</v>
      </c>
      <c r="I40" s="12">
        <f t="shared" si="6"/>
        <v>99.5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>
        <v>411</v>
      </c>
      <c r="C41" s="12">
        <v>531</v>
      </c>
      <c r="D41" s="12">
        <v>626</v>
      </c>
      <c r="E41" s="12">
        <v>753</v>
      </c>
      <c r="F41" s="12">
        <v>417</v>
      </c>
      <c r="G41" s="12">
        <f t="shared" si="2"/>
        <v>834</v>
      </c>
      <c r="H41" s="12">
        <f t="shared" si="5"/>
        <v>631</v>
      </c>
      <c r="I41" s="12">
        <f t="shared" si="6"/>
        <v>793.5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5.53706277056277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-0.22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SUM(L43:L50)</f>
        <v>5.31706277056277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